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1"/>
  </bookViews>
  <sheets>
    <sheet name="duomenys" sheetId="1" r:id="rId1"/>
    <sheet name="F1A" sheetId="2" r:id="rId2"/>
    <sheet name="F1B" sheetId="3" r:id="rId3"/>
    <sheet name="F1C" sheetId="4" r:id="rId4"/>
  </sheets>
  <definedNames>
    <definedName name="_xlnm.Print_Area" localSheetId="1">'F1A'!$A$1:$L$30</definedName>
    <definedName name="_xlnm.Print_Area" localSheetId="2">'F1B'!$A$1:$L$16</definedName>
    <definedName name="_xlnm.Print_Area" localSheetId="3">'F1C'!$A$1:$L$12</definedName>
  </definedNames>
  <calcPr fullCalcOnLoad="1"/>
</workbook>
</file>

<file path=xl/sharedStrings.xml><?xml version="1.0" encoding="utf-8"?>
<sst xmlns="http://schemas.openxmlformats.org/spreadsheetml/2006/main" count="107" uniqueCount="63">
  <si>
    <t>Nr.</t>
  </si>
  <si>
    <t>Komanda</t>
  </si>
  <si>
    <t>Rezultatas</t>
  </si>
  <si>
    <t>Parašai:</t>
  </si>
  <si>
    <t>Utena</t>
  </si>
  <si>
    <t>Sigitas Jakutis</t>
  </si>
  <si>
    <t>Biržai</t>
  </si>
  <si>
    <t>Šiauliai</t>
  </si>
  <si>
    <t>Panevėžys</t>
  </si>
  <si>
    <t>Virginijus Ivančikas</t>
  </si>
  <si>
    <t>Rolandas Mackus</t>
  </si>
  <si>
    <t>Varėna</t>
  </si>
  <si>
    <t>Per 1000</t>
  </si>
  <si>
    <t>Varžybų pavadinimas</t>
  </si>
  <si>
    <t>Vieta</t>
  </si>
  <si>
    <t>Data</t>
  </si>
  <si>
    <t>Varžybų sekretorius</t>
  </si>
  <si>
    <t>Data:</t>
  </si>
  <si>
    <t>F-1-B rezultatai</t>
  </si>
  <si>
    <t>F-1-C rezultatai</t>
  </si>
  <si>
    <t>F-1-A rezultatai</t>
  </si>
  <si>
    <t>Laisvo skridimo aviamodelių varžybos</t>
  </si>
  <si>
    <t>Dalyvis</t>
  </si>
  <si>
    <t>Edvardas Žilinskas</t>
  </si>
  <si>
    <t>Vytautas Kaunietis</t>
  </si>
  <si>
    <t>Fly-off 1</t>
  </si>
  <si>
    <t>Fly-off 2</t>
  </si>
  <si>
    <t>Justinas Bartkevičius</t>
  </si>
  <si>
    <t>Madžiūnai</t>
  </si>
  <si>
    <t>Vilnius</t>
  </si>
  <si>
    <t>Vyr. teisėjas</t>
  </si>
  <si>
    <t>`</t>
  </si>
  <si>
    <t>Paulius Budovas</t>
  </si>
  <si>
    <t>Gediminas Vaitekūnas</t>
  </si>
  <si>
    <t>Danas Babenskas</t>
  </si>
  <si>
    <t>Mantas Pilkauskas</t>
  </si>
  <si>
    <t>Justinas Kaunietis (J)</t>
  </si>
  <si>
    <t>Eligijus Barkus</t>
  </si>
  <si>
    <t>Modestas Snukiškis</t>
  </si>
  <si>
    <t>Artūrs Soročenkovs</t>
  </si>
  <si>
    <t>Tukums-LV</t>
  </si>
  <si>
    <t>Janis Sprogis</t>
  </si>
  <si>
    <t>Janis Fjodorovs</t>
  </si>
  <si>
    <t>Serghei Bernatovich</t>
  </si>
  <si>
    <t>Belarus</t>
  </si>
  <si>
    <t>Ovidijus Pilkauskas</t>
  </si>
  <si>
    <t>Pavel Tananko</t>
  </si>
  <si>
    <t>Serghei Tananko</t>
  </si>
  <si>
    <t xml:space="preserve">Saulius Kaunietis </t>
  </si>
  <si>
    <t>"Pranskėčio Taurė 2016"</t>
  </si>
  <si>
    <t xml:space="preserve">F-1-A, </t>
  </si>
  <si>
    <t>F-1-B, F-1-C</t>
  </si>
  <si>
    <t>Emilis Žilinskas</t>
  </si>
  <si>
    <t>HenrikasAukstakis</t>
  </si>
  <si>
    <t>Airija</t>
  </si>
  <si>
    <t>Vidas Dimavičius</t>
  </si>
  <si>
    <t>Domas Praniulis (j)</t>
  </si>
  <si>
    <t>Sergei Platko</t>
  </si>
  <si>
    <t>Mantvydas Latvėnas</t>
  </si>
  <si>
    <t>Rūta Krikščiūnaitė</t>
  </si>
  <si>
    <t>Renaldas Šeinauskas</t>
  </si>
  <si>
    <t>Robertas Šeinauskas</t>
  </si>
  <si>
    <t>Darijus Atkočiūnas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</si>
</sst>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427]yyyy\ &quot;m.&quot;\ mmmm\ d\ &quot;d.&quot;"/>
    <numFmt numFmtId="178" formatCode="yyyy/mm/dd;@"/>
    <numFmt numFmtId="179" formatCode="mmm/yyyy"/>
  </numFmts>
  <fonts count="51">
    <font>
      <sz val="10"/>
      <name val="Arial"/>
      <family val="0"/>
    </font>
    <font>
      <b/>
      <sz val="12"/>
      <color indexed="8"/>
      <name val="Times New Roman Baltic"/>
      <family val="1"/>
    </font>
    <font>
      <sz val="12"/>
      <name val="Times New Roman Baltic"/>
      <family val="1"/>
    </font>
    <font>
      <sz val="12"/>
      <color indexed="8"/>
      <name val="Times New Roman Baltic"/>
      <family val="1"/>
    </font>
    <font>
      <b/>
      <sz val="12"/>
      <name val="Times New Roman Baltic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4"/>
      <color indexed="8"/>
      <name val="HandelGothic TL"/>
      <family val="5"/>
    </font>
    <font>
      <sz val="10"/>
      <name val="HandelGothic TL"/>
      <family val="5"/>
    </font>
    <font>
      <sz val="12"/>
      <name val="HandelGothic TL"/>
      <family val="5"/>
    </font>
    <font>
      <sz val="12"/>
      <color indexed="8"/>
      <name val="HandelGothic TL"/>
      <family val="5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" fontId="1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6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178" fontId="0" fillId="0" borderId="19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6" fillId="34" borderId="19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4" fillId="33" borderId="24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4" fontId="3" fillId="0" borderId="0" xfId="0" applyNumberFormat="1" applyFont="1" applyAlignment="1">
      <alignment horizontal="left" vertical="center"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2" fillId="0" borderId="18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7.00390625" style="0" customWidth="1"/>
    <col min="2" max="2" width="47.8515625" style="0" customWidth="1"/>
  </cols>
  <sheetData>
    <row r="3" spans="1:2" ht="18" customHeight="1">
      <c r="A3" s="25" t="s">
        <v>13</v>
      </c>
      <c r="B3" s="27" t="s">
        <v>49</v>
      </c>
    </row>
    <row r="4" spans="1:2" ht="18" customHeight="1">
      <c r="A4" s="25" t="s">
        <v>14</v>
      </c>
      <c r="B4" s="28" t="s">
        <v>28</v>
      </c>
    </row>
    <row r="5" spans="1:2" ht="18" customHeight="1">
      <c r="A5" s="25" t="s">
        <v>15</v>
      </c>
      <c r="B5" s="29"/>
    </row>
    <row r="6" spans="1:2" ht="18" customHeight="1">
      <c r="A6" s="31" t="s">
        <v>50</v>
      </c>
      <c r="B6" s="29">
        <v>42588</v>
      </c>
    </row>
    <row r="7" spans="1:2" ht="18" customHeight="1">
      <c r="A7" s="31" t="s">
        <v>51</v>
      </c>
      <c r="B7" s="29">
        <v>42588</v>
      </c>
    </row>
    <row r="8" spans="1:2" ht="18" customHeight="1">
      <c r="A8" s="25" t="s">
        <v>30</v>
      </c>
      <c r="B8" s="26" t="s">
        <v>33</v>
      </c>
    </row>
    <row r="9" spans="1:2" ht="18" customHeight="1">
      <c r="A9" s="25" t="s">
        <v>16</v>
      </c>
      <c r="B9" s="2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5.00390625" style="0" customWidth="1"/>
    <col min="2" max="2" width="19.28125" style="0" customWidth="1"/>
    <col min="3" max="3" width="11.421875" style="0" customWidth="1"/>
    <col min="4" max="8" width="5.00390625" style="0" customWidth="1"/>
    <col min="9" max="10" width="9.140625" style="0" customWidth="1"/>
    <col min="11" max="11" width="11.421875" style="0" customWidth="1"/>
    <col min="12" max="12" width="10.00390625" style="0" customWidth="1"/>
  </cols>
  <sheetData>
    <row r="1" spans="1:12" s="33" customFormat="1" ht="18.75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3" customFormat="1" ht="24" customHeight="1">
      <c r="A2" s="78" t="str">
        <f>duomenys!B3</f>
        <v>"Pranskėčio Taurė 2016"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33" customFormat="1" ht="2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33" customFormat="1" ht="22.5">
      <c r="A4" s="52"/>
      <c r="B4" s="50"/>
      <c r="C4" s="50"/>
      <c r="D4" s="78" t="s">
        <v>20</v>
      </c>
      <c r="E4" s="78"/>
      <c r="F4" s="78"/>
      <c r="G4" s="78"/>
      <c r="H4" s="78"/>
      <c r="I4" s="53"/>
      <c r="J4" s="50"/>
      <c r="K4" s="54"/>
      <c r="L4" s="54"/>
    </row>
    <row r="5" spans="1:12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0"/>
      <c r="L5" s="24"/>
    </row>
    <row r="6" spans="1:12" ht="16.5" thickBot="1">
      <c r="A6" s="5" t="s">
        <v>0</v>
      </c>
      <c r="B6" s="6" t="s">
        <v>22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 t="s">
        <v>25</v>
      </c>
      <c r="J6" s="8" t="s">
        <v>26</v>
      </c>
      <c r="K6" s="5" t="s">
        <v>2</v>
      </c>
      <c r="L6" s="9" t="s">
        <v>12</v>
      </c>
    </row>
    <row r="7" spans="1:12" ht="15.75">
      <c r="A7" s="15">
        <v>1</v>
      </c>
      <c r="B7" s="16" t="s">
        <v>43</v>
      </c>
      <c r="C7" s="17" t="s">
        <v>44</v>
      </c>
      <c r="D7" s="12">
        <v>240</v>
      </c>
      <c r="E7" s="13">
        <v>180</v>
      </c>
      <c r="F7" s="13">
        <v>180</v>
      </c>
      <c r="G7" s="13">
        <v>180</v>
      </c>
      <c r="H7" s="13">
        <v>240</v>
      </c>
      <c r="I7" s="13">
        <v>343</v>
      </c>
      <c r="J7" s="14"/>
      <c r="K7" s="15">
        <f>0+SUM(D7:H7)</f>
        <v>1020</v>
      </c>
      <c r="L7" s="21">
        <f>1000*K7/$K$7</f>
        <v>1000</v>
      </c>
    </row>
    <row r="8" spans="1:12" ht="15.75">
      <c r="A8" s="15">
        <v>2</v>
      </c>
      <c r="B8" s="16" t="s">
        <v>41</v>
      </c>
      <c r="C8" s="17" t="s">
        <v>40</v>
      </c>
      <c r="D8" s="18">
        <v>240</v>
      </c>
      <c r="E8" s="19">
        <v>180</v>
      </c>
      <c r="F8" s="19">
        <v>180</v>
      </c>
      <c r="G8" s="19">
        <v>180</v>
      </c>
      <c r="H8" s="19">
        <v>240</v>
      </c>
      <c r="I8" s="19">
        <v>204</v>
      </c>
      <c r="J8" s="20"/>
      <c r="K8" s="15">
        <f>0+SUM(D8:H8)</f>
        <v>1020</v>
      </c>
      <c r="L8" s="21">
        <f>1000*K8/$K$7</f>
        <v>1000</v>
      </c>
    </row>
    <row r="9" spans="1:12" ht="15.75">
      <c r="A9" s="15">
        <v>3</v>
      </c>
      <c r="B9" s="57" t="s">
        <v>5</v>
      </c>
      <c r="C9" s="17" t="s">
        <v>4</v>
      </c>
      <c r="D9" s="18">
        <v>232</v>
      </c>
      <c r="E9" s="19">
        <v>180</v>
      </c>
      <c r="F9" s="19">
        <v>180</v>
      </c>
      <c r="G9" s="19">
        <v>180</v>
      </c>
      <c r="H9" s="19">
        <v>240</v>
      </c>
      <c r="I9" s="19"/>
      <c r="J9" s="20"/>
      <c r="K9" s="15">
        <f>0+SUM(D9:H9)</f>
        <v>1012</v>
      </c>
      <c r="L9" s="21">
        <f>1000*K9/$K$7</f>
        <v>992.156862745098</v>
      </c>
    </row>
    <row r="10" spans="1:12" ht="15.75">
      <c r="A10" s="15">
        <v>4</v>
      </c>
      <c r="B10" s="16" t="s">
        <v>52</v>
      </c>
      <c r="C10" s="17" t="s">
        <v>11</v>
      </c>
      <c r="D10" s="18">
        <v>240</v>
      </c>
      <c r="E10" s="19">
        <v>180</v>
      </c>
      <c r="F10" s="19">
        <v>169</v>
      </c>
      <c r="G10" s="19">
        <v>180</v>
      </c>
      <c r="H10" s="19">
        <v>240</v>
      </c>
      <c r="I10" s="19"/>
      <c r="J10" s="20"/>
      <c r="K10" s="15">
        <f>0+SUM(D10:H10)</f>
        <v>1009</v>
      </c>
      <c r="L10" s="21">
        <f aca="true" t="shared" si="0" ref="L10:L25">1000*K10/$K$7</f>
        <v>989.2156862745098</v>
      </c>
    </row>
    <row r="11" spans="1:12" ht="15.75">
      <c r="A11" s="15">
        <v>5</v>
      </c>
      <c r="B11" s="16" t="s">
        <v>39</v>
      </c>
      <c r="C11" s="17" t="s">
        <v>40</v>
      </c>
      <c r="D11" s="18">
        <v>222</v>
      </c>
      <c r="E11" s="19">
        <v>180</v>
      </c>
      <c r="F11" s="19">
        <v>180</v>
      </c>
      <c r="G11" s="19">
        <v>180</v>
      </c>
      <c r="H11" s="19">
        <v>232</v>
      </c>
      <c r="I11" s="19"/>
      <c r="J11" s="20"/>
      <c r="K11" s="15">
        <f>0+SUM(D11:H11)</f>
        <v>994</v>
      </c>
      <c r="L11" s="21">
        <f t="shared" si="0"/>
        <v>974.5098039215686</v>
      </c>
    </row>
    <row r="12" spans="1:12" ht="15.75">
      <c r="A12" s="15">
        <v>6</v>
      </c>
      <c r="B12" s="10" t="s">
        <v>46</v>
      </c>
      <c r="C12" s="17" t="s">
        <v>44</v>
      </c>
      <c r="D12" s="18">
        <v>213</v>
      </c>
      <c r="E12" s="19">
        <v>180</v>
      </c>
      <c r="F12" s="19">
        <v>180</v>
      </c>
      <c r="G12" s="19">
        <v>180</v>
      </c>
      <c r="H12" s="19">
        <v>240</v>
      </c>
      <c r="I12" s="19"/>
      <c r="J12" s="20"/>
      <c r="K12" s="15">
        <f>0+SUM(D12:H12)</f>
        <v>993</v>
      </c>
      <c r="L12" s="21">
        <f t="shared" si="0"/>
        <v>973.5294117647059</v>
      </c>
    </row>
    <row r="13" spans="1:12" ht="15.75">
      <c r="A13" s="15">
        <v>7</v>
      </c>
      <c r="B13" s="16" t="s">
        <v>56</v>
      </c>
      <c r="C13" s="17" t="s">
        <v>6</v>
      </c>
      <c r="D13" s="18">
        <v>240</v>
      </c>
      <c r="E13" s="19">
        <v>128</v>
      </c>
      <c r="F13" s="19">
        <v>180</v>
      </c>
      <c r="G13" s="19">
        <v>180</v>
      </c>
      <c r="H13" s="19">
        <v>240</v>
      </c>
      <c r="I13" s="19"/>
      <c r="J13" s="20" t="s">
        <v>31</v>
      </c>
      <c r="K13" s="15">
        <f>0+SUM(D13:H13)</f>
        <v>968</v>
      </c>
      <c r="L13" s="21">
        <f>1000*K13/$K$7</f>
        <v>949.0196078431372</v>
      </c>
    </row>
    <row r="14" spans="1:12" ht="15.75">
      <c r="A14" s="15">
        <v>8</v>
      </c>
      <c r="B14" s="16" t="s">
        <v>53</v>
      </c>
      <c r="C14" s="17" t="s">
        <v>54</v>
      </c>
      <c r="D14" s="18">
        <v>200</v>
      </c>
      <c r="E14" s="19">
        <v>180</v>
      </c>
      <c r="F14" s="19">
        <v>180</v>
      </c>
      <c r="G14" s="19">
        <v>180</v>
      </c>
      <c r="H14" s="19">
        <v>223</v>
      </c>
      <c r="I14" s="19"/>
      <c r="J14" s="20"/>
      <c r="K14" s="15">
        <f>0+SUM(D14:H14)</f>
        <v>963</v>
      </c>
      <c r="L14" s="21">
        <f t="shared" si="0"/>
        <v>944.1176470588235</v>
      </c>
    </row>
    <row r="15" spans="1:12" ht="15.75">
      <c r="A15" s="15">
        <v>9</v>
      </c>
      <c r="B15" s="16" t="s">
        <v>35</v>
      </c>
      <c r="C15" s="17" t="s">
        <v>6</v>
      </c>
      <c r="D15" s="18">
        <v>240</v>
      </c>
      <c r="E15" s="19">
        <v>118</v>
      </c>
      <c r="F15" s="19">
        <v>180</v>
      </c>
      <c r="G15" s="19">
        <v>180</v>
      </c>
      <c r="H15" s="19">
        <v>240</v>
      </c>
      <c r="I15" s="19"/>
      <c r="J15" s="20"/>
      <c r="K15" s="15">
        <f>0+SUM(D15:H15)</f>
        <v>958</v>
      </c>
      <c r="L15" s="21">
        <f>1000*K15/$K$7</f>
        <v>939.2156862745098</v>
      </c>
    </row>
    <row r="16" spans="1:12" ht="15.75">
      <c r="A16" s="15">
        <v>10</v>
      </c>
      <c r="B16" s="16" t="s">
        <v>32</v>
      </c>
      <c r="C16" s="17" t="s">
        <v>7</v>
      </c>
      <c r="D16" s="18">
        <v>233</v>
      </c>
      <c r="E16" s="19">
        <v>180</v>
      </c>
      <c r="F16" s="19">
        <v>122</v>
      </c>
      <c r="G16" s="19">
        <v>180</v>
      </c>
      <c r="H16" s="19">
        <v>240</v>
      </c>
      <c r="I16" s="19"/>
      <c r="J16" s="20"/>
      <c r="K16" s="15">
        <f>0+SUM(D16:H16)</f>
        <v>955</v>
      </c>
      <c r="L16" s="21">
        <f t="shared" si="0"/>
        <v>936.2745098039215</v>
      </c>
    </row>
    <row r="17" spans="1:12" ht="15.75">
      <c r="A17" s="15">
        <v>11</v>
      </c>
      <c r="B17" s="16" t="s">
        <v>38</v>
      </c>
      <c r="C17" s="17" t="s">
        <v>4</v>
      </c>
      <c r="D17" s="18">
        <v>232</v>
      </c>
      <c r="E17" s="19">
        <v>103</v>
      </c>
      <c r="F17" s="19">
        <v>180</v>
      </c>
      <c r="G17" s="19">
        <v>180</v>
      </c>
      <c r="H17" s="19">
        <v>240</v>
      </c>
      <c r="I17" s="19"/>
      <c r="J17" s="20"/>
      <c r="K17" s="15">
        <f>0+SUM(D17:H17)</f>
        <v>935</v>
      </c>
      <c r="L17" s="21">
        <f t="shared" si="0"/>
        <v>916.6666666666666</v>
      </c>
    </row>
    <row r="18" spans="1:12" ht="15.75">
      <c r="A18" s="15">
        <v>12</v>
      </c>
      <c r="B18" s="42" t="s">
        <v>23</v>
      </c>
      <c r="C18" s="46" t="s">
        <v>11</v>
      </c>
      <c r="D18" s="43">
        <v>124</v>
      </c>
      <c r="E18" s="19">
        <v>180</v>
      </c>
      <c r="F18" s="19">
        <v>180</v>
      </c>
      <c r="G18" s="19">
        <v>180</v>
      </c>
      <c r="H18" s="19">
        <v>240</v>
      </c>
      <c r="I18" s="19"/>
      <c r="J18" s="20"/>
      <c r="K18" s="15">
        <f>0+SUM(D18:H18)</f>
        <v>904</v>
      </c>
      <c r="L18" s="21">
        <f t="shared" si="0"/>
        <v>886.2745098039215</v>
      </c>
    </row>
    <row r="19" spans="1:12" ht="15.75">
      <c r="A19" s="15">
        <v>13</v>
      </c>
      <c r="B19" s="16" t="s">
        <v>48</v>
      </c>
      <c r="C19" s="17" t="s">
        <v>8</v>
      </c>
      <c r="D19" s="18">
        <v>240</v>
      </c>
      <c r="E19" s="19">
        <v>180</v>
      </c>
      <c r="F19" s="19">
        <v>155</v>
      </c>
      <c r="G19" s="19">
        <v>75</v>
      </c>
      <c r="H19" s="19">
        <v>240</v>
      </c>
      <c r="I19" s="19"/>
      <c r="J19" s="20"/>
      <c r="K19" s="15">
        <f>0+SUM(D19:H19)</f>
        <v>890</v>
      </c>
      <c r="L19" s="21">
        <f t="shared" si="0"/>
        <v>872.5490196078431</v>
      </c>
    </row>
    <row r="20" spans="1:12" ht="15.75">
      <c r="A20" s="15">
        <v>14</v>
      </c>
      <c r="B20" s="16" t="s">
        <v>57</v>
      </c>
      <c r="C20" s="17" t="s">
        <v>44</v>
      </c>
      <c r="D20" s="18">
        <v>105</v>
      </c>
      <c r="E20" s="19">
        <v>159</v>
      </c>
      <c r="F20" s="19">
        <v>180</v>
      </c>
      <c r="G20" s="19">
        <v>180</v>
      </c>
      <c r="H20" s="19">
        <v>206</v>
      </c>
      <c r="I20" s="19"/>
      <c r="J20" s="20"/>
      <c r="K20" s="15">
        <f>0+SUM(D20:H20)</f>
        <v>830</v>
      </c>
      <c r="L20" s="21">
        <f t="shared" si="0"/>
        <v>813.7254901960785</v>
      </c>
    </row>
    <row r="21" spans="1:12" ht="15.75">
      <c r="A21" s="15">
        <v>15</v>
      </c>
      <c r="B21" s="16" t="s">
        <v>27</v>
      </c>
      <c r="C21" s="17" t="s">
        <v>11</v>
      </c>
      <c r="D21" s="18">
        <v>211</v>
      </c>
      <c r="E21" s="19">
        <v>180</v>
      </c>
      <c r="F21" s="19">
        <v>180</v>
      </c>
      <c r="G21" s="19">
        <v>180</v>
      </c>
      <c r="H21" s="19">
        <v>61</v>
      </c>
      <c r="I21" s="19"/>
      <c r="J21" s="20"/>
      <c r="K21" s="15">
        <f>0+SUM(D21:H21)</f>
        <v>812</v>
      </c>
      <c r="L21" s="21">
        <f>1000*K21/$K$7</f>
        <v>796.0784313725491</v>
      </c>
    </row>
    <row r="22" spans="1:12" ht="15.75">
      <c r="A22" s="15">
        <v>16</v>
      </c>
      <c r="B22" s="16" t="s">
        <v>47</v>
      </c>
      <c r="C22" s="17" t="s">
        <v>44</v>
      </c>
      <c r="D22" s="18">
        <v>175</v>
      </c>
      <c r="E22" s="19">
        <v>180</v>
      </c>
      <c r="F22" s="19">
        <v>131</v>
      </c>
      <c r="G22" s="19">
        <v>180</v>
      </c>
      <c r="H22" s="19">
        <v>144</v>
      </c>
      <c r="I22" s="19"/>
      <c r="J22" s="20"/>
      <c r="K22" s="15">
        <f>0+SUM(D22:H22)</f>
        <v>810</v>
      </c>
      <c r="L22" s="21">
        <f>1000*K22/$K$7</f>
        <v>794.1176470588235</v>
      </c>
    </row>
    <row r="23" spans="1:12" ht="15.75">
      <c r="A23" s="15">
        <v>17</v>
      </c>
      <c r="B23" s="16" t="s">
        <v>36</v>
      </c>
      <c r="C23" s="17" t="s">
        <v>8</v>
      </c>
      <c r="D23" s="18">
        <v>240</v>
      </c>
      <c r="E23" s="19">
        <v>180</v>
      </c>
      <c r="F23" s="19">
        <v>180</v>
      </c>
      <c r="G23" s="19">
        <v>180</v>
      </c>
      <c r="H23" s="19">
        <v>0</v>
      </c>
      <c r="I23" s="19"/>
      <c r="J23" s="20"/>
      <c r="K23" s="15">
        <f>0+SUM(D23:H23)</f>
        <v>780</v>
      </c>
      <c r="L23" s="21">
        <f>1000*K23/$K$7</f>
        <v>764.7058823529412</v>
      </c>
    </row>
    <row r="24" spans="1:12" ht="15.75">
      <c r="A24" s="15">
        <v>18</v>
      </c>
      <c r="B24" s="42" t="s">
        <v>58</v>
      </c>
      <c r="C24" s="17" t="s">
        <v>6</v>
      </c>
      <c r="D24" s="43">
        <v>240</v>
      </c>
      <c r="E24" s="44">
        <v>160</v>
      </c>
      <c r="F24" s="44">
        <v>0</v>
      </c>
      <c r="G24" s="44">
        <v>132</v>
      </c>
      <c r="H24" s="44">
        <v>167</v>
      </c>
      <c r="I24" s="44"/>
      <c r="J24" s="45"/>
      <c r="K24" s="15">
        <f>0+SUM(D24:H24)</f>
        <v>699</v>
      </c>
      <c r="L24" s="21">
        <f t="shared" si="0"/>
        <v>685.2941176470588</v>
      </c>
    </row>
    <row r="25" spans="1:12" ht="15.75">
      <c r="A25" s="15">
        <v>19</v>
      </c>
      <c r="B25" s="42" t="s">
        <v>42</v>
      </c>
      <c r="C25" s="17" t="s">
        <v>40</v>
      </c>
      <c r="D25" s="43">
        <v>240</v>
      </c>
      <c r="E25" s="44">
        <v>180</v>
      </c>
      <c r="F25" s="44">
        <v>155</v>
      </c>
      <c r="G25" s="44">
        <v>0</v>
      </c>
      <c r="H25" s="44">
        <v>0</v>
      </c>
      <c r="I25" s="44"/>
      <c r="J25" s="45"/>
      <c r="K25" s="15">
        <f>0+SUM(D25:H25)</f>
        <v>575</v>
      </c>
      <c r="L25" s="21">
        <f t="shared" si="0"/>
        <v>563.7254901960785</v>
      </c>
    </row>
    <row r="26" spans="1:12" ht="15.75">
      <c r="A26" s="85">
        <v>20</v>
      </c>
      <c r="B26" s="42" t="s">
        <v>45</v>
      </c>
      <c r="C26" s="17" t="s">
        <v>6</v>
      </c>
      <c r="D26" s="43">
        <v>202</v>
      </c>
      <c r="E26" s="44">
        <v>140</v>
      </c>
      <c r="F26" s="44">
        <v>82</v>
      </c>
      <c r="G26" s="44">
        <v>0</v>
      </c>
      <c r="H26" s="44">
        <v>0</v>
      </c>
      <c r="I26" s="44"/>
      <c r="J26" s="45"/>
      <c r="K26" s="85">
        <f>0+SUM(D26:H26)</f>
        <v>424</v>
      </c>
      <c r="L26" s="86">
        <f>1000*K26/$K$7</f>
        <v>415.6862745098039</v>
      </c>
    </row>
    <row r="27" spans="1:12" ht="15.75">
      <c r="A27" s="15">
        <v>21</v>
      </c>
      <c r="B27" s="16" t="s">
        <v>55</v>
      </c>
      <c r="C27" s="17" t="s">
        <v>7</v>
      </c>
      <c r="D27" s="18">
        <v>0</v>
      </c>
      <c r="E27" s="19">
        <v>0</v>
      </c>
      <c r="F27" s="19">
        <v>0</v>
      </c>
      <c r="G27" s="19">
        <v>0</v>
      </c>
      <c r="H27" s="19">
        <v>0</v>
      </c>
      <c r="I27" s="19"/>
      <c r="J27" s="20"/>
      <c r="K27" s="15">
        <f>0+SUM(D27:H27)</f>
        <v>0</v>
      </c>
      <c r="L27" s="21">
        <f>1000*K27/$K$7</f>
        <v>0</v>
      </c>
    </row>
    <row r="29" spans="2:12" s="22" customFormat="1" ht="24" customHeight="1">
      <c r="B29" s="23" t="s">
        <v>3</v>
      </c>
      <c r="C29" s="77" t="str">
        <f>duomenys!B8</f>
        <v>Gediminas Vaitekūnas</v>
      </c>
      <c r="D29" s="77"/>
      <c r="E29" s="77"/>
      <c r="J29" s="41" t="s">
        <v>17</v>
      </c>
      <c r="K29" s="79">
        <f>duomenys!B6</f>
        <v>42588</v>
      </c>
      <c r="L29" s="79"/>
    </row>
    <row r="30" spans="2:12" s="22" customFormat="1" ht="27.75" customHeight="1">
      <c r="B30" s="3"/>
      <c r="C30" s="77" t="str">
        <f>duomenys!B9</f>
        <v>Virginijus Ivančikas</v>
      </c>
      <c r="D30" s="77"/>
      <c r="E30" s="77"/>
      <c r="J30" s="38"/>
      <c r="K30" s="39" t="str">
        <f>duomenys!B4</f>
        <v>Madžiūnai</v>
      </c>
      <c r="L30" s="40"/>
    </row>
    <row r="41" spans="2:4" ht="15.75">
      <c r="B41" s="47"/>
      <c r="C41" s="48"/>
      <c r="D41" s="55"/>
    </row>
    <row r="42" spans="2:4" ht="15.75">
      <c r="B42" s="47"/>
      <c r="C42" s="48"/>
      <c r="D42" s="55"/>
    </row>
    <row r="43" spans="2:4" ht="15.75">
      <c r="B43" s="47"/>
      <c r="C43" s="48"/>
      <c r="D43" s="55"/>
    </row>
    <row r="44" spans="2:4" ht="15.75">
      <c r="B44" s="47"/>
      <c r="C44" s="48"/>
      <c r="D44" s="55"/>
    </row>
    <row r="45" spans="2:4" ht="15.75">
      <c r="B45" s="47"/>
      <c r="C45" s="48"/>
      <c r="D45" s="55"/>
    </row>
    <row r="46" spans="2:4" ht="15.75">
      <c r="B46" s="47"/>
      <c r="C46" s="48"/>
      <c r="D46" s="55"/>
    </row>
    <row r="47" spans="2:4" ht="15.75">
      <c r="B47" s="47"/>
      <c r="C47" s="48"/>
      <c r="D47" s="55"/>
    </row>
    <row r="48" spans="2:4" ht="15.75">
      <c r="B48" s="47"/>
      <c r="C48" s="48"/>
      <c r="D48" s="55"/>
    </row>
    <row r="49" spans="2:4" ht="15.75">
      <c r="B49" s="47"/>
      <c r="C49" s="48"/>
      <c r="D49" s="55"/>
    </row>
    <row r="50" spans="2:4" ht="15.75">
      <c r="B50" s="47"/>
      <c r="C50" s="48"/>
      <c r="D50" s="55"/>
    </row>
    <row r="51" spans="2:4" ht="15.75">
      <c r="B51" s="47"/>
      <c r="C51" s="48"/>
      <c r="D51" s="55"/>
    </row>
    <row r="52" spans="2:4" ht="15.75">
      <c r="B52" s="47"/>
      <c r="C52" s="48"/>
      <c r="D52" s="55"/>
    </row>
    <row r="53" spans="2:4" ht="15.75">
      <c r="B53" s="47"/>
      <c r="C53" s="48"/>
      <c r="D53" s="55"/>
    </row>
    <row r="54" spans="2:4" ht="15.75">
      <c r="B54" s="47"/>
      <c r="C54" s="48"/>
      <c r="D54" s="55"/>
    </row>
    <row r="55" spans="2:4" ht="15.75">
      <c r="B55" s="47"/>
      <c r="C55" s="48"/>
      <c r="D55" s="55"/>
    </row>
    <row r="56" spans="2:4" ht="15.75">
      <c r="B56" s="47"/>
      <c r="C56" s="48"/>
      <c r="D56" s="55"/>
    </row>
    <row r="57" spans="2:4" ht="15.75">
      <c r="B57" s="56"/>
      <c r="C57" s="48"/>
      <c r="D57" s="55"/>
    </row>
  </sheetData>
  <sheetProtection/>
  <mergeCells count="6">
    <mergeCell ref="C29:E29"/>
    <mergeCell ref="C30:E30"/>
    <mergeCell ref="A1:L1"/>
    <mergeCell ref="A2:L2"/>
    <mergeCell ref="K29:L29"/>
    <mergeCell ref="D4:H4"/>
  </mergeCells>
  <printOptions/>
  <pageMargins left="0.5511811023622047" right="0.5511811023622047" top="0.984251968503937" bottom="0.7480314960629921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5.00390625" style="0" customWidth="1"/>
    <col min="2" max="2" width="19.28125" style="0" customWidth="1"/>
    <col min="3" max="3" width="11.421875" style="0" customWidth="1"/>
    <col min="4" max="6" width="5.00390625" style="0" customWidth="1"/>
    <col min="7" max="7" width="4.8515625" style="0" customWidth="1"/>
    <col min="8" max="8" width="5.00390625" style="0" customWidth="1"/>
    <col min="9" max="10" width="9.00390625" style="0" customWidth="1"/>
    <col min="11" max="11" width="11.421875" style="0" customWidth="1"/>
    <col min="12" max="12" width="10.00390625" style="0" customWidth="1"/>
  </cols>
  <sheetData>
    <row r="1" spans="1:12" s="33" customFormat="1" ht="18.75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3" customFormat="1" ht="24" customHeight="1">
      <c r="A2" s="78" t="str">
        <f>duomenys!B3</f>
        <v>"Pranskėčio Taurė 2016"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33" customFormat="1" ht="24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33" customFormat="1" ht="30">
      <c r="A4" s="34"/>
      <c r="B4" s="32"/>
      <c r="C4" s="32"/>
      <c r="D4" s="78" t="s">
        <v>18</v>
      </c>
      <c r="E4" s="78"/>
      <c r="F4" s="78"/>
      <c r="G4" s="78"/>
      <c r="H4" s="78"/>
      <c r="I4" s="36"/>
      <c r="J4" s="32"/>
      <c r="K4" s="37"/>
      <c r="L4" s="37"/>
    </row>
    <row r="5" spans="1:12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24"/>
    </row>
    <row r="6" spans="1:12" ht="16.5" thickBot="1">
      <c r="A6" s="5" t="s">
        <v>0</v>
      </c>
      <c r="B6" s="6" t="s">
        <v>22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 t="s">
        <v>25</v>
      </c>
      <c r="J6" s="8" t="s">
        <v>26</v>
      </c>
      <c r="K6" s="5" t="s">
        <v>2</v>
      </c>
      <c r="L6" s="9" t="s">
        <v>12</v>
      </c>
    </row>
    <row r="7" spans="1:12" ht="15.75">
      <c r="A7" s="15">
        <v>1</v>
      </c>
      <c r="B7" s="10" t="s">
        <v>60</v>
      </c>
      <c r="C7" s="11" t="s">
        <v>4</v>
      </c>
      <c r="D7" s="12">
        <v>240</v>
      </c>
      <c r="E7" s="13">
        <v>180</v>
      </c>
      <c r="F7" s="13">
        <v>180</v>
      </c>
      <c r="G7" s="13">
        <v>180</v>
      </c>
      <c r="H7" s="13">
        <v>240</v>
      </c>
      <c r="I7" s="13"/>
      <c r="J7" s="14"/>
      <c r="K7" s="15">
        <f>0+SUM(D7:H7)</f>
        <v>1020</v>
      </c>
      <c r="L7" s="49">
        <f aca="true" t="shared" si="0" ref="L7:L13">1000*K7/$K$7</f>
        <v>1000</v>
      </c>
    </row>
    <row r="8" spans="1:12" ht="15.75">
      <c r="A8" s="15">
        <v>2</v>
      </c>
      <c r="B8" s="10" t="s">
        <v>10</v>
      </c>
      <c r="C8" s="11" t="s">
        <v>4</v>
      </c>
      <c r="D8" s="12">
        <v>240</v>
      </c>
      <c r="E8" s="13">
        <v>173</v>
      </c>
      <c r="F8" s="13">
        <v>180</v>
      </c>
      <c r="G8" s="13">
        <v>180</v>
      </c>
      <c r="H8" s="13">
        <v>240</v>
      </c>
      <c r="I8" s="13"/>
      <c r="J8" s="14"/>
      <c r="K8" s="15">
        <f>0+SUM(D8:H8)</f>
        <v>1013</v>
      </c>
      <c r="L8" s="21">
        <f t="shared" si="0"/>
        <v>993.1372549019608</v>
      </c>
    </row>
    <row r="9" spans="1:12" ht="15.75">
      <c r="A9" s="15">
        <v>3</v>
      </c>
      <c r="B9" s="10" t="s">
        <v>61</v>
      </c>
      <c r="C9" s="11" t="s">
        <v>4</v>
      </c>
      <c r="D9" s="12">
        <v>230</v>
      </c>
      <c r="E9" s="13">
        <v>166</v>
      </c>
      <c r="F9" s="13">
        <v>180</v>
      </c>
      <c r="G9" s="13">
        <v>180</v>
      </c>
      <c r="H9" s="13">
        <v>240</v>
      </c>
      <c r="I9" s="13"/>
      <c r="J9" s="14"/>
      <c r="K9" s="15">
        <f>0+SUM(D9:H9)</f>
        <v>996</v>
      </c>
      <c r="L9" s="21">
        <f t="shared" si="0"/>
        <v>976.4705882352941</v>
      </c>
    </row>
    <row r="10" spans="1:12" ht="15.75">
      <c r="A10" s="15">
        <v>4</v>
      </c>
      <c r="B10" s="10" t="s">
        <v>37</v>
      </c>
      <c r="C10" s="11" t="s">
        <v>4</v>
      </c>
      <c r="D10" s="12">
        <v>240</v>
      </c>
      <c r="E10" s="13">
        <v>153</v>
      </c>
      <c r="F10" s="13">
        <v>180</v>
      </c>
      <c r="G10" s="13">
        <v>180</v>
      </c>
      <c r="H10" s="13">
        <v>240</v>
      </c>
      <c r="I10" s="13"/>
      <c r="J10" s="14"/>
      <c r="K10" s="15">
        <f>0+SUM(D10:H10)</f>
        <v>993</v>
      </c>
      <c r="L10" s="21">
        <f t="shared" si="0"/>
        <v>973.5294117647059</v>
      </c>
    </row>
    <row r="11" spans="1:12" ht="15.75">
      <c r="A11" s="15">
        <v>5</v>
      </c>
      <c r="B11" s="16" t="s">
        <v>24</v>
      </c>
      <c r="C11" s="17" t="s">
        <v>8</v>
      </c>
      <c r="D11" s="18">
        <v>224</v>
      </c>
      <c r="E11" s="19">
        <v>154</v>
      </c>
      <c r="F11" s="19">
        <v>180</v>
      </c>
      <c r="G11" s="19">
        <v>180</v>
      </c>
      <c r="H11" s="19">
        <v>240</v>
      </c>
      <c r="I11" s="19"/>
      <c r="J11" s="20"/>
      <c r="K11" s="15">
        <f>0+SUM(D11:H11)</f>
        <v>978</v>
      </c>
      <c r="L11" s="21">
        <f t="shared" si="0"/>
        <v>958.8235294117648</v>
      </c>
    </row>
    <row r="12" spans="1:12" ht="15.75">
      <c r="A12" s="15">
        <v>6</v>
      </c>
      <c r="B12" s="16" t="s">
        <v>9</v>
      </c>
      <c r="C12" s="17" t="s">
        <v>11</v>
      </c>
      <c r="D12" s="18">
        <v>237</v>
      </c>
      <c r="E12" s="19">
        <v>180</v>
      </c>
      <c r="F12" s="19">
        <v>180</v>
      </c>
      <c r="G12" s="19">
        <v>152</v>
      </c>
      <c r="H12" s="19">
        <v>192</v>
      </c>
      <c r="I12" s="19"/>
      <c r="J12" s="20"/>
      <c r="K12" s="15">
        <f>0+SUM(D12:H12)</f>
        <v>941</v>
      </c>
      <c r="L12" s="21">
        <f t="shared" si="0"/>
        <v>922.5490196078431</v>
      </c>
    </row>
    <row r="13" spans="1:12" ht="15.75">
      <c r="A13" s="15">
        <v>7</v>
      </c>
      <c r="B13" s="16" t="s">
        <v>59</v>
      </c>
      <c r="C13" s="17" t="s">
        <v>4</v>
      </c>
      <c r="D13" s="18">
        <v>176</v>
      </c>
      <c r="E13" s="19">
        <v>165</v>
      </c>
      <c r="F13" s="19">
        <v>180</v>
      </c>
      <c r="G13" s="19">
        <v>180</v>
      </c>
      <c r="H13" s="19">
        <v>187</v>
      </c>
      <c r="I13" s="19"/>
      <c r="J13" s="20"/>
      <c r="K13" s="15">
        <f>0+SUM(D13:H13)</f>
        <v>888</v>
      </c>
      <c r="L13" s="21">
        <f t="shared" si="0"/>
        <v>870.5882352941177</v>
      </c>
    </row>
    <row r="14" spans="1:12" s="22" customFormat="1" ht="24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2:12" s="22" customFormat="1" ht="27.75" customHeight="1">
      <c r="B15" s="23" t="s">
        <v>3</v>
      </c>
      <c r="C15" s="77" t="str">
        <f>duomenys!B8</f>
        <v>Gediminas Vaitekūnas</v>
      </c>
      <c r="D15" s="77"/>
      <c r="E15" s="77"/>
      <c r="J15" s="41" t="s">
        <v>17</v>
      </c>
      <c r="K15" s="79">
        <f>duomenys!B7</f>
        <v>42588</v>
      </c>
      <c r="L15" s="79"/>
    </row>
    <row r="16" spans="1:12" ht="15.75">
      <c r="A16" s="22"/>
      <c r="B16" s="3"/>
      <c r="C16" s="77" t="str">
        <f>duomenys!B9</f>
        <v>Virginijus Ivančikas</v>
      </c>
      <c r="D16" s="77"/>
      <c r="E16" s="77"/>
      <c r="F16" s="22"/>
      <c r="G16" s="22"/>
      <c r="H16" s="22"/>
      <c r="I16" s="22"/>
      <c r="J16" s="38"/>
      <c r="K16" s="39" t="str">
        <f>duomenys!B4</f>
        <v>Madžiūnai</v>
      </c>
      <c r="L16" s="40"/>
    </row>
  </sheetData>
  <sheetProtection/>
  <mergeCells count="6">
    <mergeCell ref="C15:E15"/>
    <mergeCell ref="C16:E16"/>
    <mergeCell ref="A1:L1"/>
    <mergeCell ref="A2:L2"/>
    <mergeCell ref="D4:H4"/>
    <mergeCell ref="K15:L15"/>
  </mergeCells>
  <printOptions/>
  <pageMargins left="0.5511811023622047" right="0.5511811023622047" top="0.984251968503937" bottom="0.7480314960629921" header="0.5118110236220472" footer="0.5118110236220472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5.00390625" style="0" customWidth="1"/>
    <col min="2" max="2" width="19.28125" style="0" customWidth="1"/>
    <col min="3" max="3" width="11.421875" style="0" customWidth="1"/>
    <col min="4" max="8" width="5.00390625" style="0" customWidth="1"/>
    <col min="11" max="11" width="11.421875" style="0" customWidth="1"/>
    <col min="12" max="12" width="10.00390625" style="0" customWidth="1"/>
  </cols>
  <sheetData>
    <row r="1" spans="1:12" s="33" customFormat="1" ht="18.75" customHeight="1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3" customFormat="1" ht="24" customHeight="1">
      <c r="A2" s="78" t="str">
        <f>duomenys!B3</f>
        <v>"Pranskėčio Taurė 2016"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33" customFormat="1" ht="2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33" customFormat="1" ht="22.5">
      <c r="A4" s="52"/>
      <c r="B4" s="50"/>
      <c r="C4" s="50"/>
      <c r="D4" s="78" t="s">
        <v>19</v>
      </c>
      <c r="E4" s="78"/>
      <c r="F4" s="78"/>
      <c r="G4" s="78"/>
      <c r="H4" s="78"/>
      <c r="I4" s="53"/>
      <c r="J4" s="50"/>
      <c r="K4" s="54"/>
      <c r="L4" s="54"/>
    </row>
    <row r="5" spans="1:12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24"/>
    </row>
    <row r="6" spans="1:12" ht="16.5" thickBot="1">
      <c r="A6" s="58" t="s">
        <v>0</v>
      </c>
      <c r="B6" s="59" t="s">
        <v>22</v>
      </c>
      <c r="C6" s="58" t="s">
        <v>1</v>
      </c>
      <c r="D6" s="59">
        <v>1</v>
      </c>
      <c r="E6" s="60">
        <v>2</v>
      </c>
      <c r="F6" s="60">
        <v>3</v>
      </c>
      <c r="G6" s="60">
        <v>4</v>
      </c>
      <c r="H6" s="60">
        <v>5</v>
      </c>
      <c r="I6" s="60" t="s">
        <v>25</v>
      </c>
      <c r="J6" s="61" t="s">
        <v>26</v>
      </c>
      <c r="K6" s="58" t="s">
        <v>2</v>
      </c>
      <c r="L6" s="72" t="s">
        <v>12</v>
      </c>
    </row>
    <row r="7" spans="1:12" ht="15.75">
      <c r="A7" s="67">
        <v>1</v>
      </c>
      <c r="B7" s="68" t="s">
        <v>62</v>
      </c>
      <c r="C7" s="69" t="s">
        <v>6</v>
      </c>
      <c r="D7" s="69">
        <v>240</v>
      </c>
      <c r="E7" s="69">
        <v>180</v>
      </c>
      <c r="F7" s="69">
        <v>180</v>
      </c>
      <c r="G7" s="69">
        <v>180</v>
      </c>
      <c r="H7" s="69">
        <v>240</v>
      </c>
      <c r="I7" s="71"/>
      <c r="J7" s="70"/>
      <c r="K7" s="73">
        <f>0+SUM(D7:H7)</f>
        <v>1020</v>
      </c>
      <c r="L7" s="74">
        <f>1000*K7/$K$7</f>
        <v>1000</v>
      </c>
    </row>
    <row r="8" spans="1:12" ht="16.5" thickBot="1">
      <c r="A8" s="80">
        <v>2</v>
      </c>
      <c r="B8" s="81" t="s">
        <v>34</v>
      </c>
      <c r="C8" s="82" t="s">
        <v>29</v>
      </c>
      <c r="D8" s="82">
        <v>199</v>
      </c>
      <c r="E8" s="82">
        <v>180</v>
      </c>
      <c r="F8" s="82">
        <v>173</v>
      </c>
      <c r="G8" s="82">
        <v>178</v>
      </c>
      <c r="H8" s="82">
        <v>197</v>
      </c>
      <c r="I8" s="83"/>
      <c r="J8" s="84"/>
      <c r="K8" s="75">
        <f>0+SUM(D8:H8)</f>
        <v>927</v>
      </c>
      <c r="L8" s="76">
        <f>1000*K8/$K$7</f>
        <v>908.8235294117648</v>
      </c>
    </row>
    <row r="9" spans="1:12" ht="16.5" thickBot="1">
      <c r="A9" s="62">
        <v>3</v>
      </c>
      <c r="B9" s="63" t="s">
        <v>61</v>
      </c>
      <c r="C9" s="64" t="s">
        <v>4</v>
      </c>
      <c r="D9" s="64">
        <v>212</v>
      </c>
      <c r="E9" s="64">
        <v>0</v>
      </c>
      <c r="F9" s="64">
        <v>118</v>
      </c>
      <c r="G9" s="64">
        <v>136</v>
      </c>
      <c r="H9" s="64">
        <v>0</v>
      </c>
      <c r="I9" s="66"/>
      <c r="J9" s="65"/>
      <c r="K9" s="75">
        <f>0+SUM(D9:H9)</f>
        <v>466</v>
      </c>
      <c r="L9" s="76">
        <f>1000*K9/$K$7</f>
        <v>456.8627450980392</v>
      </c>
    </row>
    <row r="11" spans="2:12" s="22" customFormat="1" ht="24" customHeight="1">
      <c r="B11" s="23" t="s">
        <v>3</v>
      </c>
      <c r="C11" s="77" t="str">
        <f>duomenys!B8</f>
        <v>Gediminas Vaitekūnas</v>
      </c>
      <c r="D11" s="77"/>
      <c r="E11" s="77"/>
      <c r="J11" s="41" t="s">
        <v>17</v>
      </c>
      <c r="K11" s="79">
        <f>duomenys!B7</f>
        <v>42588</v>
      </c>
      <c r="L11" s="79"/>
    </row>
    <row r="12" spans="2:12" s="22" customFormat="1" ht="27.75" customHeight="1">
      <c r="B12" s="3"/>
      <c r="C12" s="77" t="str">
        <f>duomenys!B9</f>
        <v>Virginijus Ivančikas</v>
      </c>
      <c r="D12" s="77"/>
      <c r="E12" s="77"/>
      <c r="J12" s="38"/>
      <c r="K12" s="39" t="str">
        <f>duomenys!B4</f>
        <v>Madžiūnai</v>
      </c>
      <c r="L12" s="40"/>
    </row>
  </sheetData>
  <sheetProtection/>
  <mergeCells count="6">
    <mergeCell ref="C11:E11"/>
    <mergeCell ref="C12:E12"/>
    <mergeCell ref="A1:L1"/>
    <mergeCell ref="A2:L2"/>
    <mergeCell ref="D4:H4"/>
    <mergeCell ref="K11:L11"/>
  </mergeCells>
  <printOptions/>
  <pageMargins left="0.5511811023622047" right="0.5511811023622047" top="0.984251968503937" bottom="0.7480314960629921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montis</dc:creator>
  <cp:keywords/>
  <dc:description/>
  <cp:lastModifiedBy>Virginijus</cp:lastModifiedBy>
  <cp:lastPrinted>2015-09-20T13:08:59Z</cp:lastPrinted>
  <dcterms:created xsi:type="dcterms:W3CDTF">2007-06-11T10:37:28Z</dcterms:created>
  <dcterms:modified xsi:type="dcterms:W3CDTF">2016-08-06T16:03:43Z</dcterms:modified>
  <cp:category/>
  <cp:version/>
  <cp:contentType/>
  <cp:contentStatus/>
</cp:coreProperties>
</file>